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0490" windowHeight="7755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J195" i="1" s="1"/>
  <c r="I184" i="1"/>
  <c r="I195" i="1" s="1"/>
  <c r="H184" i="1"/>
  <c r="H195" i="1" s="1"/>
  <c r="G184" i="1"/>
  <c r="G195" i="1" s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J176" i="1" s="1"/>
  <c r="I165" i="1"/>
  <c r="I176" i="1" s="1"/>
  <c r="H165" i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J157" i="1" s="1"/>
  <c r="I146" i="1"/>
  <c r="I157" i="1" s="1"/>
  <c r="H146" i="1"/>
  <c r="H157" i="1" s="1"/>
  <c r="G146" i="1"/>
  <c r="G157" i="1" s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J138" i="1" s="1"/>
  <c r="I127" i="1"/>
  <c r="I138" i="1" s="1"/>
  <c r="H127" i="1"/>
  <c r="H138" i="1" s="1"/>
  <c r="G127" i="1"/>
  <c r="G138" i="1" s="1"/>
  <c r="F127" i="1"/>
  <c r="F138" i="1" s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J119" i="1" s="1"/>
  <c r="I108" i="1"/>
  <c r="I119" i="1" s="1"/>
  <c r="H108" i="1"/>
  <c r="H119" i="1" s="1"/>
  <c r="G108" i="1"/>
  <c r="G119" i="1" s="1"/>
  <c r="F108" i="1"/>
  <c r="F119" i="1" s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J100" i="1" s="1"/>
  <c r="I89" i="1"/>
  <c r="I100" i="1" s="1"/>
  <c r="H89" i="1"/>
  <c r="H100" i="1" s="1"/>
  <c r="G89" i="1"/>
  <c r="G100" i="1" s="1"/>
  <c r="F89" i="1"/>
  <c r="F100" i="1" s="1"/>
  <c r="B81" i="1"/>
  <c r="A81" i="1"/>
  <c r="L80" i="1"/>
  <c r="J80" i="1"/>
  <c r="I80" i="1"/>
  <c r="H80" i="1"/>
  <c r="G80" i="1"/>
  <c r="F80" i="1"/>
  <c r="B71" i="1"/>
  <c r="A71" i="1"/>
  <c r="L70" i="1"/>
  <c r="L81" i="1" s="1"/>
  <c r="J70" i="1"/>
  <c r="J81" i="1" s="1"/>
  <c r="I70" i="1"/>
  <c r="I81" i="1" s="1"/>
  <c r="H70" i="1"/>
  <c r="H81" i="1" s="1"/>
  <c r="G70" i="1"/>
  <c r="G81" i="1" s="1"/>
  <c r="F70" i="1"/>
  <c r="F81" i="1" s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J62" i="1" s="1"/>
  <c r="I51" i="1"/>
  <c r="I62" i="1" s="1"/>
  <c r="H51" i="1"/>
  <c r="H62" i="1" s="1"/>
  <c r="G51" i="1"/>
  <c r="G62" i="1" s="1"/>
  <c r="F51" i="1"/>
  <c r="F62" i="1" s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J43" i="1" s="1"/>
  <c r="I32" i="1"/>
  <c r="I43" i="1" s="1"/>
  <c r="H32" i="1"/>
  <c r="H43" i="1" s="1"/>
  <c r="G32" i="1"/>
  <c r="G43" i="1" s="1"/>
  <c r="F32" i="1"/>
  <c r="F43" i="1" s="1"/>
  <c r="B24" i="1"/>
  <c r="A24" i="1"/>
  <c r="L23" i="1"/>
  <c r="J23" i="1"/>
  <c r="I23" i="1"/>
  <c r="H23" i="1"/>
  <c r="G23" i="1"/>
  <c r="F23" i="1"/>
  <c r="B14" i="1"/>
  <c r="A14" i="1"/>
  <c r="L13" i="1"/>
  <c r="L24" i="1" s="1"/>
  <c r="J13" i="1"/>
  <c r="J24" i="1" s="1"/>
  <c r="I13" i="1"/>
  <c r="I24" i="1" s="1"/>
  <c r="H13" i="1"/>
  <c r="H24" i="1" s="1"/>
  <c r="G13" i="1"/>
  <c r="G24" i="1" s="1"/>
  <c r="F13" i="1"/>
  <c r="F24" i="1" s="1"/>
  <c r="H176" i="1" l="1"/>
  <c r="L196" i="1"/>
  <c r="H196" i="1"/>
  <c r="G196" i="1"/>
  <c r="F196" i="1"/>
  <c r="J196" i="1"/>
  <c r="I196" i="1"/>
</calcChain>
</file>

<file path=xl/sharedStrings.xml><?xml version="1.0" encoding="utf-8"?>
<sst xmlns="http://schemas.openxmlformats.org/spreadsheetml/2006/main" count="278" uniqueCount="108">
  <si>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</si>
  <si>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</si>
  <si>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</si>
  <si>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</si>
  <si>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</si>
  <si>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</si>
  <si>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</si>
  <si>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</si>
  <si>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</si>
  <si>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</si>
  <si>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</si>
  <si>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</si>
  <si>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</si>
  <si>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</si>
  <si>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</si>
  <si>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</si>
  <si>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</si>
  <si>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</si>
  <si>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</si>
  <si>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</si>
  <si>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</si>
  <si>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</si>
  <si>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</si>
  <si>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</si>
  <si>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</si>
  <si>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</si>
  <si>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</si>
  <si>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</si>
  <si>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</si>
  <si>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</si>
  <si>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</si>
  <si>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</si>
  <si>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</si>
  <si>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</si>
  <si>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</si>
  <si>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</si>
  <si>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</si>
  <si>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</si>
  <si>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</si>
  <si>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</si>
  <si>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хлеб пшеничный</t>
  </si>
  <si>
    <t>пром.</t>
  </si>
  <si>
    <t>54-11м</t>
  </si>
  <si>
    <t>какао с молоком сгущённым</t>
  </si>
  <si>
    <t>54-22гн</t>
  </si>
  <si>
    <t>54-2гн</t>
  </si>
  <si>
    <t>яблоко</t>
  </si>
  <si>
    <t>сыр твёрдых сортов в нарезке</t>
  </si>
  <si>
    <t>54-1з</t>
  </si>
  <si>
    <t>каша жидкая молочная манная</t>
  </si>
  <si>
    <t>54-27к</t>
  </si>
  <si>
    <t>сок абрикосовый</t>
  </si>
  <si>
    <t>апельсин</t>
  </si>
  <si>
    <t>компот из смородины</t>
  </si>
  <si>
    <t>54-7хн</t>
  </si>
  <si>
    <t>хлеб ржаной</t>
  </si>
  <si>
    <t>какао с молоком</t>
  </si>
  <si>
    <t>54-21гн</t>
  </si>
  <si>
    <t>банан</t>
  </si>
  <si>
    <t>чай с яблоком и сахаром</t>
  </si>
  <si>
    <t>54-46гн</t>
  </si>
  <si>
    <t>Плов из отварной говядины</t>
  </si>
  <si>
    <t>Чай с лимоном и сахаром</t>
  </si>
  <si>
    <t>54-3гн</t>
  </si>
  <si>
    <t>Хлеб ржаной</t>
  </si>
  <si>
    <t>Пром.</t>
  </si>
  <si>
    <t>Мандарин</t>
  </si>
  <si>
    <t>Огурец в нарезке</t>
  </si>
  <si>
    <t>54-2з</t>
  </si>
  <si>
    <t>Компот из смеси сухофруктов</t>
  </si>
  <si>
    <t>54-1хн</t>
  </si>
  <si>
    <t>Хлеб пшеничный</t>
  </si>
  <si>
    <t>Чай с сахаром</t>
  </si>
  <si>
    <t>жаркое по-домашнему</t>
  </si>
  <si>
    <t>54-9м</t>
  </si>
  <si>
    <t>кофейный напиток с молоком</t>
  </si>
  <si>
    <t>54-23гн</t>
  </si>
  <si>
    <t>помидор в нарезке</t>
  </si>
  <si>
    <t>54-3з</t>
  </si>
  <si>
    <t>запеканка картофельная с говядиной</t>
  </si>
  <si>
    <t>54-26м</t>
  </si>
  <si>
    <t>компот из кураги</t>
  </si>
  <si>
    <t>54-2хн</t>
  </si>
  <si>
    <t>пельмени</t>
  </si>
  <si>
    <t>п/ф</t>
  </si>
  <si>
    <t>борщ с капустой и картофелем</t>
  </si>
  <si>
    <t>54-22с</t>
  </si>
  <si>
    <t>МКОУ Лепокуровская СОШ</t>
  </si>
  <si>
    <t>Посторонок Т.С.</t>
  </si>
  <si>
    <t>котлеты домашние</t>
  </si>
  <si>
    <t>картофельное пюре</t>
  </si>
  <si>
    <t>54-11г</t>
  </si>
  <si>
    <t>гуляш из говядины</t>
  </si>
  <si>
    <t>54-2м</t>
  </si>
  <si>
    <t>каша гречневая рассыпчатая</t>
  </si>
  <si>
    <t>54-4г</t>
  </si>
  <si>
    <t>тефтели натуральные,соус красный основной</t>
  </si>
  <si>
    <t>п/ф,54-3соус</t>
  </si>
  <si>
    <t>макароны отварные</t>
  </si>
  <si>
    <t>54-1г</t>
  </si>
  <si>
    <t>курица отварная,соус красный основной</t>
  </si>
  <si>
    <t>54-21м,54-3соус</t>
  </si>
  <si>
    <t>рис отварной</t>
  </si>
  <si>
    <t>54-6г</t>
  </si>
  <si>
    <t xml:space="preserve"> пшеничный</t>
  </si>
  <si>
    <t>ватрушка творожная</t>
  </si>
  <si>
    <t>54-1в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</si>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</sst>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11" fillId="2" borderId="2" xfId="0" applyFont="1" applyFill="1" applyBorder="1" applyAlignment="1" applyProtection="1">
      <alignment vertical="top" wrapText="1"/>
      <protection locked="0"/>
    </xf>
    <xf numFmtId="0" fontId="11" fillId="2" borderId="17" xfId="0" applyFont="1" applyFill="1" applyBorder="1" applyAlignment="1" applyProtection="1">
      <alignment horizontal="center" vertical="top" wrapText="1"/>
      <protection locked="0"/>
    </xf>
    <xf numFmtId="0" fontId="11" fillId="2" borderId="1" xfId="0" applyFont="1" applyFill="1" applyBorder="1" applyAlignment="1" applyProtection="1">
      <alignment vertical="top" wrapText="1"/>
      <protection locked="0"/>
    </xf>
    <xf numFmtId="0" fontId="11" fillId="2" borderId="15" xfId="0" applyFont="1" applyFill="1" applyBorder="1" applyAlignment="1" applyProtection="1">
      <alignment horizontal="center" vertical="top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zoomScaleNormal="100" workbookViewId="0">
      <pane xSplit="4" ySplit="5" topLeftCell="E162" activePane="bottomRight" state="frozen"/>
      <selection pane="topRight" activeCell="E1" sqref="E1"/>
      <selection pane="bottomLeft" activeCell="A6" sqref="A6"/>
      <selection pane="bottomRight" activeCell="L85" sqref="L85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8" t="s">
        <v>87</v>
      </c>
      <c r="D1" s="59"/>
      <c r="E1" s="59"/>
      <c r="F1" s="12" t="s">
        <v>16</v>
      </c>
      <c r="G1" s="2" t="s">
        <v>17</v>
      </c>
      <c r="H1" s="60" t="s">
        <v>39</v>
      </c>
      <c r="I1" s="60"/>
      <c r="J1" s="60"/>
      <c r="K1" s="60"/>
    </row>
    <row r="2" spans="1:12" ht="18" x14ac:dyDescent="0.2">
      <c r="A2" s="35" t="s">
        <v>6</v>
      </c>
      <c r="C2" s="2"/>
      <c r="G2" s="2" t="s">
        <v>18</v>
      </c>
      <c r="H2" s="60" t="s">
        <v>88</v>
      </c>
      <c r="I2" s="60"/>
      <c r="J2" s="60"/>
      <c r="K2" s="60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2</v>
      </c>
      <c r="I3" s="48">
        <v>9</v>
      </c>
      <c r="J3" s="49">
        <v>2024</v>
      </c>
      <c r="K3" s="50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61</v>
      </c>
      <c r="F6" s="40">
        <v>200</v>
      </c>
      <c r="G6" s="40">
        <v>15.3</v>
      </c>
      <c r="H6" s="40">
        <v>14.7</v>
      </c>
      <c r="I6" s="40">
        <v>38.6</v>
      </c>
      <c r="J6" s="40">
        <v>348.2</v>
      </c>
      <c r="K6" s="41" t="s">
        <v>42</v>
      </c>
      <c r="L6" s="40">
        <v>57.51</v>
      </c>
    </row>
    <row r="7" spans="1:12" ht="15" x14ac:dyDescent="0.25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5" x14ac:dyDescent="0.25">
      <c r="A8" s="23"/>
      <c r="B8" s="15"/>
      <c r="C8" s="11"/>
      <c r="D8" s="7" t="s">
        <v>22</v>
      </c>
      <c r="E8" s="42" t="s">
        <v>62</v>
      </c>
      <c r="F8" s="43">
        <v>200</v>
      </c>
      <c r="G8" s="43">
        <v>0.2</v>
      </c>
      <c r="H8" s="43">
        <v>0.1</v>
      </c>
      <c r="I8" s="43">
        <v>6.6</v>
      </c>
      <c r="J8" s="43">
        <v>27.9</v>
      </c>
      <c r="K8" s="44" t="s">
        <v>63</v>
      </c>
      <c r="L8" s="43">
        <v>3.13</v>
      </c>
    </row>
    <row r="9" spans="1:12" ht="15" x14ac:dyDescent="0.25">
      <c r="A9" s="23"/>
      <c r="B9" s="15"/>
      <c r="C9" s="11"/>
      <c r="D9" s="7" t="s">
        <v>23</v>
      </c>
      <c r="E9" s="42" t="s">
        <v>64</v>
      </c>
      <c r="F9" s="43">
        <v>50</v>
      </c>
      <c r="G9" s="43">
        <v>3.3</v>
      </c>
      <c r="H9" s="43">
        <v>0.6</v>
      </c>
      <c r="I9" s="43">
        <v>16.7</v>
      </c>
      <c r="J9" s="43">
        <v>85.4</v>
      </c>
      <c r="K9" s="44" t="s">
        <v>65</v>
      </c>
      <c r="L9" s="43">
        <v>5</v>
      </c>
    </row>
    <row r="10" spans="1:12" ht="15" x14ac:dyDescent="0.25">
      <c r="A10" s="23"/>
      <c r="B10" s="15"/>
      <c r="C10" s="11"/>
      <c r="D10" s="7" t="s">
        <v>24</v>
      </c>
      <c r="E10" s="42" t="s">
        <v>66</v>
      </c>
      <c r="F10" s="43">
        <v>100</v>
      </c>
      <c r="G10" s="43">
        <v>0.8</v>
      </c>
      <c r="H10" s="43">
        <v>0.2</v>
      </c>
      <c r="I10" s="43">
        <v>7.5</v>
      </c>
      <c r="J10" s="43">
        <v>35</v>
      </c>
      <c r="K10" s="44" t="s">
        <v>65</v>
      </c>
      <c r="L10" s="43">
        <v>25</v>
      </c>
    </row>
    <row r="11" spans="1:12" ht="15" x14ac:dyDescent="0.2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550</v>
      </c>
      <c r="G13" s="19">
        <f t="shared" ref="G13:J13" si="0">SUM(G6:G12)</f>
        <v>19.600000000000001</v>
      </c>
      <c r="H13" s="19">
        <f t="shared" si="0"/>
        <v>15.599999999999998</v>
      </c>
      <c r="I13" s="19">
        <f t="shared" si="0"/>
        <v>69.400000000000006</v>
      </c>
      <c r="J13" s="19">
        <f t="shared" si="0"/>
        <v>496.5</v>
      </c>
      <c r="K13" s="25"/>
      <c r="L13" s="19">
        <f t="shared" ref="L13" si="1">SUM(L6:L12)</f>
        <v>90.64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27</v>
      </c>
      <c r="E15" s="42"/>
      <c r="F15" s="43"/>
      <c r="G15" s="43"/>
      <c r="H15" s="43"/>
      <c r="I15" s="43"/>
      <c r="J15" s="43"/>
      <c r="K15" s="44"/>
      <c r="L15" s="43"/>
    </row>
    <row r="16" spans="1:12" ht="15" x14ac:dyDescent="0.25">
      <c r="A16" s="23"/>
      <c r="B16" s="15"/>
      <c r="C16" s="11"/>
      <c r="D16" s="7" t="s">
        <v>28</v>
      </c>
      <c r="E16" s="42"/>
      <c r="F16" s="43"/>
      <c r="G16" s="43"/>
      <c r="H16" s="43"/>
      <c r="I16" s="43"/>
      <c r="J16" s="43"/>
      <c r="K16" s="44"/>
      <c r="L16" s="43"/>
    </row>
    <row r="17" spans="1:12" ht="15" x14ac:dyDescent="0.25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5" x14ac:dyDescent="0.25">
      <c r="A18" s="23"/>
      <c r="B18" s="15"/>
      <c r="C18" s="11"/>
      <c r="D18" s="7" t="s">
        <v>30</v>
      </c>
      <c r="E18" s="42"/>
      <c r="F18" s="43"/>
      <c r="G18" s="43"/>
      <c r="H18" s="43"/>
      <c r="I18" s="43"/>
      <c r="J18" s="43"/>
      <c r="K18" s="44"/>
      <c r="L18" s="43"/>
    </row>
    <row r="19" spans="1:12" ht="15" x14ac:dyDescent="0.25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5" x14ac:dyDescent="0.25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" x14ac:dyDescent="0.2">
      <c r="A24" s="29">
        <f>A6</f>
        <v>1</v>
      </c>
      <c r="B24" s="30">
        <f>B6</f>
        <v>1</v>
      </c>
      <c r="C24" s="55" t="s">
        <v>4</v>
      </c>
      <c r="D24" s="56"/>
      <c r="E24" s="31"/>
      <c r="F24" s="32">
        <f>F13+F23</f>
        <v>550</v>
      </c>
      <c r="G24" s="32">
        <f t="shared" ref="G24:J24" si="4">G13+G23</f>
        <v>19.600000000000001</v>
      </c>
      <c r="H24" s="32">
        <f t="shared" si="4"/>
        <v>15.599999999999998</v>
      </c>
      <c r="I24" s="32">
        <f t="shared" si="4"/>
        <v>69.400000000000006</v>
      </c>
      <c r="J24" s="32">
        <f t="shared" si="4"/>
        <v>496.5</v>
      </c>
      <c r="K24" s="32"/>
      <c r="L24" s="32">
        <f t="shared" ref="L24" si="5">L13+L23</f>
        <v>90.64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39" t="s">
        <v>89</v>
      </c>
      <c r="F25" s="40">
        <v>90</v>
      </c>
      <c r="G25" s="40">
        <v>11.6</v>
      </c>
      <c r="H25" s="40">
        <v>9.1999999999999993</v>
      </c>
      <c r="I25" s="40">
        <v>7</v>
      </c>
      <c r="J25" s="40">
        <v>157.4</v>
      </c>
      <c r="K25" s="41" t="s">
        <v>84</v>
      </c>
      <c r="L25" s="40">
        <v>32.4</v>
      </c>
    </row>
    <row r="26" spans="1:12" ht="15" x14ac:dyDescent="0.2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 x14ac:dyDescent="0.25">
      <c r="A27" s="14"/>
      <c r="B27" s="15"/>
      <c r="C27" s="11"/>
      <c r="D27" s="7" t="s">
        <v>22</v>
      </c>
      <c r="E27" s="42" t="s">
        <v>69</v>
      </c>
      <c r="F27" s="43">
        <v>200</v>
      </c>
      <c r="G27" s="43">
        <v>0.5</v>
      </c>
      <c r="H27" s="43">
        <v>0</v>
      </c>
      <c r="I27" s="43">
        <v>19.8</v>
      </c>
      <c r="J27" s="43">
        <v>81</v>
      </c>
      <c r="K27" s="44" t="s">
        <v>70</v>
      </c>
      <c r="L27" s="43">
        <v>4.37</v>
      </c>
    </row>
    <row r="28" spans="1:12" ht="15" x14ac:dyDescent="0.25">
      <c r="A28" s="14"/>
      <c r="B28" s="15"/>
      <c r="C28" s="11"/>
      <c r="D28" s="7" t="s">
        <v>23</v>
      </c>
      <c r="E28" s="42" t="s">
        <v>71</v>
      </c>
      <c r="F28" s="43">
        <v>30</v>
      </c>
      <c r="G28" s="43">
        <v>2.2999999999999998</v>
      </c>
      <c r="H28" s="43">
        <v>0.2</v>
      </c>
      <c r="I28" s="43">
        <v>14.8</v>
      </c>
      <c r="J28" s="43">
        <v>70.3</v>
      </c>
      <c r="K28" s="44" t="s">
        <v>65</v>
      </c>
      <c r="L28" s="43">
        <v>2.46</v>
      </c>
    </row>
    <row r="29" spans="1:12" ht="15" x14ac:dyDescent="0.2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6" t="s">
        <v>26</v>
      </c>
      <c r="E30" s="42" t="s">
        <v>67</v>
      </c>
      <c r="F30" s="43">
        <v>60</v>
      </c>
      <c r="G30" s="43">
        <v>0.5</v>
      </c>
      <c r="H30" s="43">
        <v>0.1</v>
      </c>
      <c r="I30" s="43">
        <v>1.5</v>
      </c>
      <c r="J30" s="43">
        <v>8.5</v>
      </c>
      <c r="K30" s="44" t="s">
        <v>68</v>
      </c>
      <c r="L30" s="43">
        <v>7.2</v>
      </c>
    </row>
    <row r="31" spans="1:12" ht="15" x14ac:dyDescent="0.25">
      <c r="A31" s="14"/>
      <c r="B31" s="15"/>
      <c r="C31" s="11"/>
      <c r="D31" s="6" t="s">
        <v>21</v>
      </c>
      <c r="E31" s="42" t="s">
        <v>90</v>
      </c>
      <c r="F31" s="43">
        <v>200</v>
      </c>
      <c r="G31" s="43">
        <v>4.0999999999999996</v>
      </c>
      <c r="H31" s="43">
        <v>7.1</v>
      </c>
      <c r="I31" s="43">
        <v>26.4</v>
      </c>
      <c r="J31" s="43">
        <v>185.8</v>
      </c>
      <c r="K31" s="44" t="s">
        <v>91</v>
      </c>
      <c r="L31" s="43">
        <v>16.68</v>
      </c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580</v>
      </c>
      <c r="G32" s="19">
        <f t="shared" ref="G32" si="6">SUM(G25:G31)</f>
        <v>19</v>
      </c>
      <c r="H32" s="19">
        <f t="shared" ref="H32" si="7">SUM(H25:H31)</f>
        <v>16.599999999999998</v>
      </c>
      <c r="I32" s="19">
        <f t="shared" ref="I32" si="8">SUM(I25:I31)</f>
        <v>69.5</v>
      </c>
      <c r="J32" s="19">
        <f t="shared" ref="J32:L32" si="9">SUM(J25:J31)</f>
        <v>503</v>
      </c>
      <c r="K32" s="25"/>
      <c r="L32" s="19">
        <f t="shared" si="9"/>
        <v>63.11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 x14ac:dyDescent="0.25">
      <c r="A34" s="14"/>
      <c r="B34" s="15"/>
      <c r="C34" s="11"/>
      <c r="D34" s="7" t="s">
        <v>27</v>
      </c>
      <c r="E34" s="42"/>
      <c r="F34" s="43"/>
      <c r="G34" s="43"/>
      <c r="H34" s="43"/>
      <c r="I34" s="43"/>
      <c r="J34" s="43"/>
      <c r="K34" s="44"/>
      <c r="L34" s="43"/>
    </row>
    <row r="35" spans="1:12" ht="15" x14ac:dyDescent="0.25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5" x14ac:dyDescent="0.2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5" x14ac:dyDescent="0.25">
      <c r="A37" s="14"/>
      <c r="B37" s="15"/>
      <c r="C37" s="11"/>
      <c r="D37" s="7" t="s">
        <v>30</v>
      </c>
      <c r="E37" s="42"/>
      <c r="F37" s="43"/>
      <c r="G37" s="43"/>
      <c r="H37" s="43"/>
      <c r="I37" s="43"/>
      <c r="J37" s="43"/>
      <c r="K37" s="44"/>
      <c r="L37" s="43"/>
    </row>
    <row r="38" spans="1:12" ht="15" x14ac:dyDescent="0.25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  <c r="L38" s="43"/>
    </row>
    <row r="39" spans="1:12" ht="15" x14ac:dyDescent="0.2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 x14ac:dyDescent="0.2">
      <c r="A43" s="33">
        <f>A25</f>
        <v>1</v>
      </c>
      <c r="B43" s="33">
        <f>B25</f>
        <v>2</v>
      </c>
      <c r="C43" s="55" t="s">
        <v>4</v>
      </c>
      <c r="D43" s="56"/>
      <c r="E43" s="31"/>
      <c r="F43" s="32">
        <f>F32+F42</f>
        <v>580</v>
      </c>
      <c r="G43" s="32">
        <f t="shared" ref="G43" si="14">G32+G42</f>
        <v>19</v>
      </c>
      <c r="H43" s="32">
        <f t="shared" ref="H43" si="15">H32+H42</f>
        <v>16.599999999999998</v>
      </c>
      <c r="I43" s="32">
        <f t="shared" ref="I43" si="16">I32+I42</f>
        <v>69.5</v>
      </c>
      <c r="J43" s="32">
        <f t="shared" ref="J43:L43" si="17">J32+J42</f>
        <v>503</v>
      </c>
      <c r="K43" s="32"/>
      <c r="L43" s="32">
        <f t="shared" si="17"/>
        <v>63.11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39" t="s">
        <v>92</v>
      </c>
      <c r="F44" s="40">
        <v>90</v>
      </c>
      <c r="G44" s="40">
        <v>15.3</v>
      </c>
      <c r="H44" s="40">
        <v>14.9</v>
      </c>
      <c r="I44" s="40">
        <v>3.5</v>
      </c>
      <c r="J44" s="40">
        <v>208.9</v>
      </c>
      <c r="K44" s="41" t="s">
        <v>93</v>
      </c>
      <c r="L44" s="40">
        <v>37.75</v>
      </c>
    </row>
    <row r="45" spans="1:12" ht="15" x14ac:dyDescent="0.25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" x14ac:dyDescent="0.25">
      <c r="A46" s="23"/>
      <c r="B46" s="15"/>
      <c r="C46" s="11"/>
      <c r="D46" s="7" t="s">
        <v>22</v>
      </c>
      <c r="E46" s="42" t="s">
        <v>72</v>
      </c>
      <c r="F46" s="43">
        <v>200</v>
      </c>
      <c r="G46" s="43">
        <v>0.2</v>
      </c>
      <c r="H46" s="43">
        <v>0</v>
      </c>
      <c r="I46" s="43">
        <v>6.4</v>
      </c>
      <c r="J46" s="43">
        <v>26.8</v>
      </c>
      <c r="K46" s="44" t="s">
        <v>45</v>
      </c>
      <c r="L46" s="43">
        <v>1.18</v>
      </c>
    </row>
    <row r="47" spans="1:12" ht="15" x14ac:dyDescent="0.25">
      <c r="A47" s="23"/>
      <c r="B47" s="15"/>
      <c r="C47" s="11"/>
      <c r="D47" s="7" t="s">
        <v>23</v>
      </c>
      <c r="E47" s="42" t="s">
        <v>71</v>
      </c>
      <c r="F47" s="43">
        <v>50</v>
      </c>
      <c r="G47" s="43">
        <v>3.8</v>
      </c>
      <c r="H47" s="43">
        <v>0.4</v>
      </c>
      <c r="I47" s="43">
        <v>24.6</v>
      </c>
      <c r="J47" s="43">
        <v>117.2</v>
      </c>
      <c r="K47" s="44" t="s">
        <v>65</v>
      </c>
      <c r="L47" s="43">
        <v>2.46</v>
      </c>
    </row>
    <row r="48" spans="1:12" ht="15" x14ac:dyDescent="0.2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 t="s">
        <v>107</v>
      </c>
      <c r="L49" s="43"/>
    </row>
    <row r="50" spans="1:12" ht="15" x14ac:dyDescent="0.25">
      <c r="A50" s="23"/>
      <c r="B50" s="15"/>
      <c r="C50" s="11"/>
      <c r="D50" s="6" t="s">
        <v>21</v>
      </c>
      <c r="E50" s="42" t="s">
        <v>94</v>
      </c>
      <c r="F50" s="43">
        <v>200</v>
      </c>
      <c r="G50" s="43">
        <v>11</v>
      </c>
      <c r="H50" s="43">
        <v>8.5</v>
      </c>
      <c r="I50" s="43">
        <v>47.9</v>
      </c>
      <c r="J50" s="43">
        <v>311.60000000000002</v>
      </c>
      <c r="K50" s="44" t="s">
        <v>95</v>
      </c>
      <c r="L50" s="43">
        <v>14.73</v>
      </c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540</v>
      </c>
      <c r="G51" s="19">
        <f t="shared" ref="G51" si="18">SUM(G44:G50)</f>
        <v>30.3</v>
      </c>
      <c r="H51" s="19">
        <f t="shared" ref="H51" si="19">SUM(H44:H50)</f>
        <v>23.8</v>
      </c>
      <c r="I51" s="19">
        <f t="shared" ref="I51" si="20">SUM(I44:I50)</f>
        <v>82.4</v>
      </c>
      <c r="J51" s="19">
        <f t="shared" ref="J51:L51" si="21">SUM(J44:J50)</f>
        <v>664.5</v>
      </c>
      <c r="K51" s="25"/>
      <c r="L51" s="19">
        <f t="shared" si="21"/>
        <v>56.120000000000005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 x14ac:dyDescent="0.25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  <c r="L53" s="43"/>
    </row>
    <row r="54" spans="1:12" ht="15" x14ac:dyDescent="0.25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  <c r="L54" s="43"/>
    </row>
    <row r="55" spans="1:12" ht="15" x14ac:dyDescent="0.2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5" x14ac:dyDescent="0.25">
      <c r="A56" s="23"/>
      <c r="B56" s="15"/>
      <c r="C56" s="11"/>
      <c r="D56" s="7" t="s">
        <v>30</v>
      </c>
      <c r="E56" s="42"/>
      <c r="F56" s="43"/>
      <c r="G56" s="43"/>
      <c r="H56" s="43"/>
      <c r="I56" s="43"/>
      <c r="J56" s="43"/>
      <c r="K56" s="44"/>
      <c r="L56" s="43"/>
    </row>
    <row r="57" spans="1:12" ht="15" x14ac:dyDescent="0.25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  <c r="L57" s="43"/>
    </row>
    <row r="58" spans="1:12" ht="15" x14ac:dyDescent="0.25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 x14ac:dyDescent="0.2">
      <c r="A62" s="29">
        <f>A44</f>
        <v>1</v>
      </c>
      <c r="B62" s="30">
        <f>B44</f>
        <v>3</v>
      </c>
      <c r="C62" s="55" t="s">
        <v>4</v>
      </c>
      <c r="D62" s="56"/>
      <c r="E62" s="31"/>
      <c r="F62" s="32">
        <f>F51+F61</f>
        <v>540</v>
      </c>
      <c r="G62" s="32">
        <f t="shared" ref="G62" si="26">G51+G61</f>
        <v>30.3</v>
      </c>
      <c r="H62" s="32">
        <f t="shared" ref="H62" si="27">H51+H61</f>
        <v>23.8</v>
      </c>
      <c r="I62" s="32">
        <f t="shared" ref="I62" si="28">I51+I61</f>
        <v>82.4</v>
      </c>
      <c r="J62" s="32">
        <f t="shared" ref="J62:L62" si="29">J51+J61</f>
        <v>664.5</v>
      </c>
      <c r="K62" s="32"/>
      <c r="L62" s="32">
        <f t="shared" si="29"/>
        <v>56.120000000000005</v>
      </c>
    </row>
    <row r="63" spans="1:12" ht="15" x14ac:dyDescent="0.25">
      <c r="A63" s="20">
        <v>1</v>
      </c>
      <c r="B63" s="21">
        <v>4</v>
      </c>
      <c r="C63" s="22" t="s">
        <v>20</v>
      </c>
      <c r="D63" s="5" t="s">
        <v>21</v>
      </c>
      <c r="E63" s="39" t="s">
        <v>49</v>
      </c>
      <c r="F63" s="40">
        <v>200</v>
      </c>
      <c r="G63" s="40">
        <v>5.3</v>
      </c>
      <c r="H63" s="40">
        <v>5.7</v>
      </c>
      <c r="I63" s="40">
        <v>25.3</v>
      </c>
      <c r="J63" s="40">
        <v>174.2</v>
      </c>
      <c r="K63" s="41" t="s">
        <v>50</v>
      </c>
      <c r="L63" s="40">
        <v>12.6</v>
      </c>
    </row>
    <row r="64" spans="1:12" ht="15" x14ac:dyDescent="0.25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5" x14ac:dyDescent="0.25">
      <c r="A65" s="23"/>
      <c r="B65" s="15"/>
      <c r="C65" s="11"/>
      <c r="D65" s="7" t="s">
        <v>22</v>
      </c>
      <c r="E65" s="42" t="s">
        <v>51</v>
      </c>
      <c r="F65" s="43">
        <v>200</v>
      </c>
      <c r="G65" s="43">
        <v>1</v>
      </c>
      <c r="H65" s="43">
        <v>0</v>
      </c>
      <c r="I65" s="43">
        <v>25.4</v>
      </c>
      <c r="J65" s="43">
        <v>105.6</v>
      </c>
      <c r="K65" s="44" t="s">
        <v>41</v>
      </c>
      <c r="L65" s="43">
        <v>15</v>
      </c>
    </row>
    <row r="66" spans="1:12" ht="15" x14ac:dyDescent="0.25">
      <c r="A66" s="23"/>
      <c r="B66" s="15"/>
      <c r="C66" s="11"/>
      <c r="D66" s="7" t="s">
        <v>23</v>
      </c>
      <c r="E66" s="42" t="s">
        <v>40</v>
      </c>
      <c r="F66" s="43">
        <v>30</v>
      </c>
      <c r="G66" s="43">
        <v>2.2999999999999998</v>
      </c>
      <c r="H66" s="43">
        <v>0.2</v>
      </c>
      <c r="I66" s="43">
        <v>14.8</v>
      </c>
      <c r="J66" s="43">
        <v>70.3</v>
      </c>
      <c r="K66" s="44" t="s">
        <v>41</v>
      </c>
      <c r="L66" s="43">
        <v>2.46</v>
      </c>
    </row>
    <row r="67" spans="1:12" ht="15" x14ac:dyDescent="0.25">
      <c r="A67" s="23"/>
      <c r="B67" s="15"/>
      <c r="C67" s="11"/>
      <c r="D67" s="7" t="s">
        <v>24</v>
      </c>
      <c r="E67" s="42" t="s">
        <v>46</v>
      </c>
      <c r="F67" s="43">
        <v>150</v>
      </c>
      <c r="G67" s="43">
        <v>0.6</v>
      </c>
      <c r="H67" s="43">
        <v>0.6</v>
      </c>
      <c r="I67" s="43">
        <v>14.7</v>
      </c>
      <c r="J67" s="43">
        <v>66.599999999999994</v>
      </c>
      <c r="K67" s="44" t="s">
        <v>41</v>
      </c>
      <c r="L67" s="43">
        <v>28.5</v>
      </c>
    </row>
    <row r="68" spans="1:12" ht="15" x14ac:dyDescent="0.25">
      <c r="A68" s="23"/>
      <c r="B68" s="15"/>
      <c r="C68" s="11"/>
      <c r="D68" s="6"/>
      <c r="E68" s="42" t="s">
        <v>47</v>
      </c>
      <c r="F68" s="43">
        <v>35</v>
      </c>
      <c r="G68" s="43">
        <v>8.1</v>
      </c>
      <c r="H68" s="43">
        <v>10.3</v>
      </c>
      <c r="I68" s="43">
        <v>0</v>
      </c>
      <c r="J68" s="43">
        <v>125.4</v>
      </c>
      <c r="K68" s="44" t="s">
        <v>48</v>
      </c>
      <c r="L68" s="43">
        <v>17.399999999999999</v>
      </c>
    </row>
    <row r="69" spans="1:12" ht="15" x14ac:dyDescent="0.2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615</v>
      </c>
      <c r="G70" s="19">
        <f t="shared" ref="G70" si="30">SUM(G63:G69)</f>
        <v>17.299999999999997</v>
      </c>
      <c r="H70" s="19">
        <f t="shared" ref="H70" si="31">SUM(H63:H69)</f>
        <v>16.8</v>
      </c>
      <c r="I70" s="19">
        <f t="shared" ref="I70" si="32">SUM(I63:I69)</f>
        <v>80.2</v>
      </c>
      <c r="J70" s="19">
        <f t="shared" ref="J70:L70" si="33">SUM(J63:J69)</f>
        <v>542.09999999999991</v>
      </c>
      <c r="K70" s="25"/>
      <c r="L70" s="19">
        <f t="shared" si="33"/>
        <v>75.960000000000008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3"/>
      <c r="B72" s="15"/>
      <c r="C72" s="11"/>
      <c r="D72" s="7" t="s">
        <v>27</v>
      </c>
      <c r="E72" s="42"/>
      <c r="F72" s="43"/>
      <c r="G72" s="43"/>
      <c r="H72" s="43"/>
      <c r="I72" s="43"/>
      <c r="J72" s="43"/>
      <c r="K72" s="44"/>
      <c r="L72" s="43"/>
    </row>
    <row r="73" spans="1:12" ht="15" x14ac:dyDescent="0.25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  <c r="L73" s="43"/>
    </row>
    <row r="74" spans="1:12" ht="15" x14ac:dyDescent="0.25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5" x14ac:dyDescent="0.25">
      <c r="A75" s="23"/>
      <c r="B75" s="15"/>
      <c r="C75" s="11"/>
      <c r="D75" s="7" t="s">
        <v>30</v>
      </c>
      <c r="E75" s="42"/>
      <c r="F75" s="43"/>
      <c r="G75" s="43"/>
      <c r="H75" s="43"/>
      <c r="I75" s="43"/>
      <c r="J75" s="43"/>
      <c r="K75" s="44"/>
      <c r="L75" s="43"/>
    </row>
    <row r="76" spans="1:12" ht="15" x14ac:dyDescent="0.25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5" x14ac:dyDescent="0.2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 x14ac:dyDescent="0.2">
      <c r="A81" s="29">
        <f>A63</f>
        <v>1</v>
      </c>
      <c r="B81" s="30">
        <f>B63</f>
        <v>4</v>
      </c>
      <c r="C81" s="55" t="s">
        <v>4</v>
      </c>
      <c r="D81" s="56"/>
      <c r="E81" s="31"/>
      <c r="F81" s="32">
        <f>F70+F80</f>
        <v>615</v>
      </c>
      <c r="G81" s="32">
        <f t="shared" ref="G81" si="38">G70+G80</f>
        <v>17.299999999999997</v>
      </c>
      <c r="H81" s="32">
        <f t="shared" ref="H81" si="39">H70+H80</f>
        <v>16.8</v>
      </c>
      <c r="I81" s="32">
        <f t="shared" ref="I81" si="40">I70+I80</f>
        <v>80.2</v>
      </c>
      <c r="J81" s="32">
        <f t="shared" ref="J81:L81" si="41">J70+J80</f>
        <v>542.09999999999991</v>
      </c>
      <c r="K81" s="32"/>
      <c r="L81" s="32">
        <f t="shared" si="41"/>
        <v>75.960000000000008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21</v>
      </c>
      <c r="E82" s="39" t="s">
        <v>73</v>
      </c>
      <c r="F82" s="40">
        <v>150</v>
      </c>
      <c r="G82" s="40">
        <v>15</v>
      </c>
      <c r="H82" s="40">
        <v>14.1</v>
      </c>
      <c r="I82" s="40">
        <v>12.9</v>
      </c>
      <c r="J82" s="40">
        <v>238.4</v>
      </c>
      <c r="K82" s="41" t="s">
        <v>74</v>
      </c>
      <c r="L82" s="40">
        <v>60</v>
      </c>
    </row>
    <row r="83" spans="1:12" ht="15" x14ac:dyDescent="0.2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 x14ac:dyDescent="0.25">
      <c r="A84" s="23"/>
      <c r="B84" s="15"/>
      <c r="C84" s="11"/>
      <c r="D84" s="7" t="s">
        <v>22</v>
      </c>
      <c r="E84" s="42" t="s">
        <v>75</v>
      </c>
      <c r="F84" s="43">
        <v>200</v>
      </c>
      <c r="G84" s="43">
        <v>3.9</v>
      </c>
      <c r="H84" s="43">
        <v>2.9</v>
      </c>
      <c r="I84" s="43">
        <v>11.2</v>
      </c>
      <c r="J84" s="43">
        <v>86</v>
      </c>
      <c r="K84" s="44" t="s">
        <v>76</v>
      </c>
      <c r="L84" s="43">
        <v>11.37</v>
      </c>
    </row>
    <row r="85" spans="1:12" ht="15" x14ac:dyDescent="0.25">
      <c r="A85" s="23"/>
      <c r="B85" s="15"/>
      <c r="C85" s="11"/>
      <c r="D85" s="7" t="s">
        <v>23</v>
      </c>
      <c r="E85" s="42" t="s">
        <v>55</v>
      </c>
      <c r="F85" s="43">
        <v>50</v>
      </c>
      <c r="G85" s="43">
        <v>3.3</v>
      </c>
      <c r="H85" s="43">
        <v>0.6</v>
      </c>
      <c r="I85" s="43">
        <v>16.7</v>
      </c>
      <c r="J85" s="43">
        <v>85.4</v>
      </c>
      <c r="K85" s="44" t="s">
        <v>41</v>
      </c>
      <c r="L85" s="43">
        <v>3</v>
      </c>
    </row>
    <row r="86" spans="1:12" ht="15" x14ac:dyDescent="0.25">
      <c r="A86" s="23"/>
      <c r="B86" s="15"/>
      <c r="C86" s="11"/>
      <c r="D86" s="7" t="s">
        <v>24</v>
      </c>
      <c r="E86" s="42" t="s">
        <v>52</v>
      </c>
      <c r="F86" s="43">
        <v>200</v>
      </c>
      <c r="G86" s="43">
        <v>1.8</v>
      </c>
      <c r="H86" s="43">
        <v>0.4</v>
      </c>
      <c r="I86" s="43">
        <v>16.2</v>
      </c>
      <c r="J86" s="43">
        <v>75.599999999999994</v>
      </c>
      <c r="K86" s="44" t="s">
        <v>41</v>
      </c>
      <c r="L86" s="43">
        <v>39</v>
      </c>
    </row>
    <row r="87" spans="1:12" ht="15" x14ac:dyDescent="0.2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600</v>
      </c>
      <c r="G89" s="19">
        <f t="shared" ref="G89" si="42">SUM(G82:G88)</f>
        <v>24</v>
      </c>
      <c r="H89" s="19">
        <f t="shared" ref="H89" si="43">SUM(H82:H88)</f>
        <v>18</v>
      </c>
      <c r="I89" s="19">
        <f t="shared" ref="I89" si="44">SUM(I82:I88)</f>
        <v>57</v>
      </c>
      <c r="J89" s="19">
        <f t="shared" ref="J89:L89" si="45">SUM(J82:J88)</f>
        <v>485.4</v>
      </c>
      <c r="K89" s="25"/>
      <c r="L89" s="19">
        <f t="shared" si="45"/>
        <v>113.37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 x14ac:dyDescent="0.25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  <c r="L91" s="43"/>
    </row>
    <row r="92" spans="1:12" ht="15" x14ac:dyDescent="0.25">
      <c r="A92" s="23"/>
      <c r="B92" s="15"/>
      <c r="C92" s="11"/>
      <c r="D92" s="7" t="s">
        <v>28</v>
      </c>
      <c r="E92" s="42"/>
      <c r="F92" s="43"/>
      <c r="G92" s="43"/>
      <c r="H92" s="43"/>
      <c r="I92" s="43"/>
      <c r="J92" s="43"/>
      <c r="K92" s="44"/>
      <c r="L92" s="43"/>
    </row>
    <row r="93" spans="1:12" ht="15" x14ac:dyDescent="0.2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3"/>
      <c r="B94" s="15"/>
      <c r="C94" s="11"/>
      <c r="D94" s="7" t="s">
        <v>30</v>
      </c>
      <c r="E94" s="42"/>
      <c r="F94" s="43"/>
      <c r="G94" s="43"/>
      <c r="H94" s="43"/>
      <c r="I94" s="43"/>
      <c r="J94" s="43"/>
      <c r="K94" s="44"/>
      <c r="L94" s="43"/>
    </row>
    <row r="95" spans="1:12" ht="15" x14ac:dyDescent="0.25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  <c r="L95" s="43"/>
    </row>
    <row r="96" spans="1:12" ht="15" x14ac:dyDescent="0.2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 x14ac:dyDescent="0.2">
      <c r="A100" s="29">
        <f>A82</f>
        <v>1</v>
      </c>
      <c r="B100" s="30">
        <f>B82</f>
        <v>5</v>
      </c>
      <c r="C100" s="55" t="s">
        <v>4</v>
      </c>
      <c r="D100" s="56"/>
      <c r="E100" s="31"/>
      <c r="F100" s="32">
        <f>F89+F99</f>
        <v>600</v>
      </c>
      <c r="G100" s="32">
        <f t="shared" ref="G100" si="50">G89+G99</f>
        <v>24</v>
      </c>
      <c r="H100" s="32">
        <f t="shared" ref="H100" si="51">H89+H99</f>
        <v>18</v>
      </c>
      <c r="I100" s="32">
        <f t="shared" ref="I100" si="52">I89+I99</f>
        <v>57</v>
      </c>
      <c r="J100" s="32">
        <f t="shared" ref="J100:L100" si="53">J89+J99</f>
        <v>485.4</v>
      </c>
      <c r="K100" s="32"/>
      <c r="L100" s="32">
        <f t="shared" si="53"/>
        <v>113.37</v>
      </c>
    </row>
    <row r="101" spans="1:12" ht="25.5" x14ac:dyDescent="0.25">
      <c r="A101" s="20">
        <v>2</v>
      </c>
      <c r="B101" s="21">
        <v>1</v>
      </c>
      <c r="C101" s="22" t="s">
        <v>20</v>
      </c>
      <c r="D101" s="5" t="s">
        <v>21</v>
      </c>
      <c r="E101" s="39" t="s">
        <v>96</v>
      </c>
      <c r="F101" s="40">
        <v>105</v>
      </c>
      <c r="G101" s="40">
        <v>9.3000000000000007</v>
      </c>
      <c r="H101" s="40">
        <v>7.5</v>
      </c>
      <c r="I101" s="40">
        <v>8.3000000000000007</v>
      </c>
      <c r="J101" s="40">
        <v>137.30000000000001</v>
      </c>
      <c r="K101" s="41" t="s">
        <v>97</v>
      </c>
      <c r="L101" s="40">
        <v>23.54</v>
      </c>
    </row>
    <row r="102" spans="1:12" ht="15" x14ac:dyDescent="0.2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 x14ac:dyDescent="0.25">
      <c r="A103" s="23"/>
      <c r="B103" s="15"/>
      <c r="C103" s="11"/>
      <c r="D103" s="7" t="s">
        <v>22</v>
      </c>
      <c r="E103" s="42" t="s">
        <v>53</v>
      </c>
      <c r="F103" s="43">
        <v>200</v>
      </c>
      <c r="G103" s="43">
        <v>0.3</v>
      </c>
      <c r="H103" s="43">
        <v>0.1</v>
      </c>
      <c r="I103" s="43">
        <v>8.4</v>
      </c>
      <c r="J103" s="43">
        <v>35.5</v>
      </c>
      <c r="K103" s="44" t="s">
        <v>54</v>
      </c>
      <c r="L103" s="43">
        <v>15.32</v>
      </c>
    </row>
    <row r="104" spans="1:12" ht="15" x14ac:dyDescent="0.25">
      <c r="A104" s="23"/>
      <c r="B104" s="15"/>
      <c r="C104" s="11"/>
      <c r="D104" s="7" t="s">
        <v>23</v>
      </c>
      <c r="E104" s="42" t="s">
        <v>40</v>
      </c>
      <c r="F104" s="43">
        <v>50</v>
      </c>
      <c r="G104" s="43">
        <v>3.8</v>
      </c>
      <c r="H104" s="43">
        <v>0.4</v>
      </c>
      <c r="I104" s="43">
        <v>24.6</v>
      </c>
      <c r="J104" s="43">
        <v>117.2</v>
      </c>
      <c r="K104" s="44" t="s">
        <v>41</v>
      </c>
      <c r="L104" s="43">
        <v>4.0999999999999996</v>
      </c>
    </row>
    <row r="105" spans="1:12" ht="15" x14ac:dyDescent="0.2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 x14ac:dyDescent="0.25">
      <c r="A106" s="23"/>
      <c r="B106" s="15"/>
      <c r="C106" s="11"/>
      <c r="D106" s="6" t="s">
        <v>21</v>
      </c>
      <c r="E106" s="42" t="s">
        <v>98</v>
      </c>
      <c r="F106" s="43">
        <v>150</v>
      </c>
      <c r="G106" s="43">
        <v>5.3</v>
      </c>
      <c r="H106" s="43">
        <v>4.9000000000000004</v>
      </c>
      <c r="I106" s="43">
        <v>32.799999999999997</v>
      </c>
      <c r="J106" s="43">
        <v>196.8</v>
      </c>
      <c r="K106" s="44" t="s">
        <v>99</v>
      </c>
      <c r="L106" s="43">
        <v>8.66</v>
      </c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505</v>
      </c>
      <c r="G108" s="19">
        <f t="shared" ref="G108:J108" si="54">SUM(G101:G107)</f>
        <v>18.700000000000003</v>
      </c>
      <c r="H108" s="19">
        <f t="shared" si="54"/>
        <v>12.9</v>
      </c>
      <c r="I108" s="19">
        <f t="shared" si="54"/>
        <v>74.099999999999994</v>
      </c>
      <c r="J108" s="19">
        <f t="shared" si="54"/>
        <v>486.8</v>
      </c>
      <c r="K108" s="25"/>
      <c r="L108" s="19">
        <f t="shared" ref="L108" si="55">SUM(L101:L107)</f>
        <v>51.620000000000005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 x14ac:dyDescent="0.25">
      <c r="A110" s="23"/>
      <c r="B110" s="15"/>
      <c r="C110" s="11"/>
      <c r="D110" s="7" t="s">
        <v>27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 x14ac:dyDescent="0.25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 x14ac:dyDescent="0.2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 x14ac:dyDescent="0.25">
      <c r="A113" s="23"/>
      <c r="B113" s="15"/>
      <c r="C113" s="11"/>
      <c r="D113" s="7" t="s">
        <v>30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 x14ac:dyDescent="0.25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 x14ac:dyDescent="0.2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5" x14ac:dyDescent="0.2">
      <c r="A119" s="29">
        <f>A101</f>
        <v>2</v>
      </c>
      <c r="B119" s="30">
        <f>B101</f>
        <v>1</v>
      </c>
      <c r="C119" s="55" t="s">
        <v>4</v>
      </c>
      <c r="D119" s="56"/>
      <c r="E119" s="31"/>
      <c r="F119" s="32">
        <f>F108+F118</f>
        <v>505</v>
      </c>
      <c r="G119" s="32">
        <f t="shared" ref="G119" si="58">G108+G118</f>
        <v>18.700000000000003</v>
      </c>
      <c r="H119" s="32">
        <f t="shared" ref="H119" si="59">H108+H118</f>
        <v>12.9</v>
      </c>
      <c r="I119" s="32">
        <f t="shared" ref="I119" si="60">I108+I118</f>
        <v>74.099999999999994</v>
      </c>
      <c r="J119" s="32">
        <f t="shared" ref="J119:L119" si="61">J108+J118</f>
        <v>486.8</v>
      </c>
      <c r="K119" s="32"/>
      <c r="L119" s="32">
        <f t="shared" si="61"/>
        <v>51.620000000000005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53" t="s">
        <v>79</v>
      </c>
      <c r="F120" s="40">
        <v>200</v>
      </c>
      <c r="G120" s="40">
        <v>23.6</v>
      </c>
      <c r="H120" s="40">
        <v>23.2</v>
      </c>
      <c r="I120" s="40">
        <v>26.5</v>
      </c>
      <c r="J120" s="40">
        <v>408.6</v>
      </c>
      <c r="K120" s="54" t="s">
        <v>80</v>
      </c>
      <c r="L120" s="40">
        <v>50</v>
      </c>
    </row>
    <row r="121" spans="1:12" ht="15" x14ac:dyDescent="0.2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 x14ac:dyDescent="0.25">
      <c r="A122" s="14"/>
      <c r="B122" s="15"/>
      <c r="C122" s="11"/>
      <c r="D122" s="7" t="s">
        <v>22</v>
      </c>
      <c r="E122" s="51" t="s">
        <v>81</v>
      </c>
      <c r="F122" s="43">
        <v>200</v>
      </c>
      <c r="G122" s="43">
        <v>1</v>
      </c>
      <c r="H122" s="43">
        <v>0.1</v>
      </c>
      <c r="I122" s="43">
        <v>15.6</v>
      </c>
      <c r="J122" s="43">
        <v>66.900000000000006</v>
      </c>
      <c r="K122" s="52" t="s">
        <v>82</v>
      </c>
      <c r="L122" s="43">
        <v>7.64</v>
      </c>
    </row>
    <row r="123" spans="1:12" ht="15" x14ac:dyDescent="0.25">
      <c r="A123" s="14"/>
      <c r="B123" s="15"/>
      <c r="C123" s="11"/>
      <c r="D123" s="7" t="s">
        <v>23</v>
      </c>
      <c r="E123" s="51" t="s">
        <v>40</v>
      </c>
      <c r="F123" s="43">
        <v>40</v>
      </c>
      <c r="G123" s="43">
        <v>3</v>
      </c>
      <c r="H123" s="43">
        <v>0.3</v>
      </c>
      <c r="I123" s="43">
        <v>19.7</v>
      </c>
      <c r="J123" s="43">
        <v>93.8</v>
      </c>
      <c r="K123" s="52" t="s">
        <v>41</v>
      </c>
      <c r="L123" s="43">
        <v>3.28</v>
      </c>
    </row>
    <row r="124" spans="1:12" ht="15" x14ac:dyDescent="0.2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6" t="s">
        <v>26</v>
      </c>
      <c r="E125" s="51" t="s">
        <v>77</v>
      </c>
      <c r="F125" s="43">
        <v>60</v>
      </c>
      <c r="G125" s="43">
        <v>0.7</v>
      </c>
      <c r="H125" s="43">
        <v>0.1</v>
      </c>
      <c r="I125" s="43">
        <v>2.2999999999999998</v>
      </c>
      <c r="J125" s="43">
        <v>12.8</v>
      </c>
      <c r="K125" s="52" t="s">
        <v>78</v>
      </c>
      <c r="L125" s="43">
        <v>9</v>
      </c>
    </row>
    <row r="126" spans="1:12" ht="15" x14ac:dyDescent="0.2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500</v>
      </c>
      <c r="G127" s="19">
        <f t="shared" ref="G127:J127" si="62">SUM(G120:G126)</f>
        <v>28.3</v>
      </c>
      <c r="H127" s="19">
        <f t="shared" si="62"/>
        <v>23.700000000000003</v>
      </c>
      <c r="I127" s="19">
        <f t="shared" si="62"/>
        <v>64.099999999999994</v>
      </c>
      <c r="J127" s="19">
        <f t="shared" si="62"/>
        <v>582.09999999999991</v>
      </c>
      <c r="K127" s="25"/>
      <c r="L127" s="19">
        <f t="shared" ref="L127" si="63">SUM(L120:L126)</f>
        <v>69.92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 x14ac:dyDescent="0.25">
      <c r="A129" s="14"/>
      <c r="B129" s="15"/>
      <c r="C129" s="11"/>
      <c r="D129" s="7" t="s">
        <v>27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 x14ac:dyDescent="0.25">
      <c r="A130" s="14"/>
      <c r="B130" s="15"/>
      <c r="C130" s="11"/>
      <c r="D130" s="7" t="s">
        <v>28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 x14ac:dyDescent="0.25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 x14ac:dyDescent="0.25">
      <c r="A132" s="14"/>
      <c r="B132" s="15"/>
      <c r="C132" s="11"/>
      <c r="D132" s="7" t="s">
        <v>30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 x14ac:dyDescent="0.25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 x14ac:dyDescent="0.25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64">SUM(G128:G136)</f>
        <v>0</v>
      </c>
      <c r="H137" s="19">
        <f t="shared" si="64"/>
        <v>0</v>
      </c>
      <c r="I137" s="19">
        <f t="shared" si="64"/>
        <v>0</v>
      </c>
      <c r="J137" s="19">
        <f t="shared" si="64"/>
        <v>0</v>
      </c>
      <c r="K137" s="25"/>
      <c r="L137" s="19">
        <f t="shared" ref="L137" si="65">SUM(L128:L136)</f>
        <v>0</v>
      </c>
    </row>
    <row r="138" spans="1:12" ht="15" x14ac:dyDescent="0.2">
      <c r="A138" s="33">
        <f>A120</f>
        <v>2</v>
      </c>
      <c r="B138" s="33">
        <f>B120</f>
        <v>2</v>
      </c>
      <c r="C138" s="55" t="s">
        <v>4</v>
      </c>
      <c r="D138" s="56"/>
      <c r="E138" s="31"/>
      <c r="F138" s="32">
        <f>F127+F137</f>
        <v>500</v>
      </c>
      <c r="G138" s="32">
        <f t="shared" ref="G138" si="66">G127+G137</f>
        <v>28.3</v>
      </c>
      <c r="H138" s="32">
        <f t="shared" ref="H138" si="67">H127+H137</f>
        <v>23.700000000000003</v>
      </c>
      <c r="I138" s="32">
        <f t="shared" ref="I138" si="68">I127+I137</f>
        <v>64.099999999999994</v>
      </c>
      <c r="J138" s="32">
        <f t="shared" ref="J138:L138" si="69">J127+J137</f>
        <v>582.09999999999991</v>
      </c>
      <c r="K138" s="32"/>
      <c r="L138" s="32">
        <f t="shared" si="69"/>
        <v>69.92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53" t="s">
        <v>83</v>
      </c>
      <c r="F139" s="40">
        <v>150</v>
      </c>
      <c r="G139" s="40">
        <v>14</v>
      </c>
      <c r="H139" s="40">
        <v>18.3</v>
      </c>
      <c r="I139" s="40">
        <v>18.399999999999999</v>
      </c>
      <c r="J139" s="40">
        <v>294.7</v>
      </c>
      <c r="K139" s="54" t="s">
        <v>84</v>
      </c>
      <c r="L139" s="40">
        <v>48</v>
      </c>
    </row>
    <row r="140" spans="1:12" ht="15" x14ac:dyDescent="0.2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 x14ac:dyDescent="0.25">
      <c r="A141" s="23"/>
      <c r="B141" s="15"/>
      <c r="C141" s="11"/>
      <c r="D141" s="7" t="s">
        <v>22</v>
      </c>
      <c r="E141" s="51" t="s">
        <v>56</v>
      </c>
      <c r="F141" s="43">
        <v>200</v>
      </c>
      <c r="G141" s="43">
        <v>4.7</v>
      </c>
      <c r="H141" s="43">
        <v>3.5</v>
      </c>
      <c r="I141" s="43">
        <v>12.5</v>
      </c>
      <c r="J141" s="43">
        <v>100.4</v>
      </c>
      <c r="K141" s="52" t="s">
        <v>57</v>
      </c>
      <c r="L141" s="43">
        <v>7.32</v>
      </c>
    </row>
    <row r="142" spans="1:12" ht="15.75" customHeight="1" x14ac:dyDescent="0.25">
      <c r="A142" s="23"/>
      <c r="B142" s="15"/>
      <c r="C142" s="11"/>
      <c r="D142" s="7" t="s">
        <v>23</v>
      </c>
      <c r="E142" s="51" t="s">
        <v>55</v>
      </c>
      <c r="F142" s="43">
        <v>30</v>
      </c>
      <c r="G142" s="43">
        <v>2</v>
      </c>
      <c r="H142" s="43">
        <v>0.4</v>
      </c>
      <c r="I142" s="43">
        <v>10</v>
      </c>
      <c r="J142" s="43">
        <v>51.2</v>
      </c>
      <c r="K142" s="52" t="s">
        <v>41</v>
      </c>
      <c r="L142" s="43">
        <v>3</v>
      </c>
    </row>
    <row r="143" spans="1:12" ht="15" x14ac:dyDescent="0.25">
      <c r="A143" s="23"/>
      <c r="B143" s="15"/>
      <c r="C143" s="11"/>
      <c r="D143" s="7" t="s">
        <v>24</v>
      </c>
      <c r="E143" s="51" t="s">
        <v>58</v>
      </c>
      <c r="F143" s="43">
        <v>150</v>
      </c>
      <c r="G143" s="43">
        <v>2.2999999999999998</v>
      </c>
      <c r="H143" s="43">
        <v>0.8</v>
      </c>
      <c r="I143" s="43">
        <v>31.5</v>
      </c>
      <c r="J143" s="43">
        <v>141.80000000000001</v>
      </c>
      <c r="K143" s="52" t="s">
        <v>41</v>
      </c>
      <c r="L143" s="43">
        <v>31.5</v>
      </c>
    </row>
    <row r="144" spans="1:12" ht="15" x14ac:dyDescent="0.2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530</v>
      </c>
      <c r="G146" s="19">
        <f t="shared" ref="G146:J146" si="70">SUM(G139:G145)</f>
        <v>23</v>
      </c>
      <c r="H146" s="19">
        <f t="shared" si="70"/>
        <v>23</v>
      </c>
      <c r="I146" s="19">
        <f t="shared" si="70"/>
        <v>72.400000000000006</v>
      </c>
      <c r="J146" s="19">
        <f t="shared" si="70"/>
        <v>588.1</v>
      </c>
      <c r="K146" s="25"/>
      <c r="L146" s="19">
        <f t="shared" ref="L146" si="71">SUM(L139:L145)</f>
        <v>89.82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3"/>
      <c r="B148" s="15"/>
      <c r="C148" s="11"/>
      <c r="D148" s="7" t="s">
        <v>27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 x14ac:dyDescent="0.25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 x14ac:dyDescent="0.2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 x14ac:dyDescent="0.25">
      <c r="A151" s="23"/>
      <c r="B151" s="15"/>
      <c r="C151" s="11"/>
      <c r="D151" s="7" t="s">
        <v>30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 x14ac:dyDescent="0.25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 x14ac:dyDescent="0.25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2">SUM(G147:G155)</f>
        <v>0</v>
      </c>
      <c r="H156" s="19">
        <f t="shared" si="72"/>
        <v>0</v>
      </c>
      <c r="I156" s="19">
        <f t="shared" si="72"/>
        <v>0</v>
      </c>
      <c r="J156" s="19">
        <f t="shared" si="72"/>
        <v>0</v>
      </c>
      <c r="K156" s="25"/>
      <c r="L156" s="19">
        <f t="shared" ref="L156" si="73">SUM(L147:L155)</f>
        <v>0</v>
      </c>
    </row>
    <row r="157" spans="1:12" ht="15" x14ac:dyDescent="0.2">
      <c r="A157" s="29">
        <f>A139</f>
        <v>2</v>
      </c>
      <c r="B157" s="30">
        <f>B139</f>
        <v>3</v>
      </c>
      <c r="C157" s="55" t="s">
        <v>4</v>
      </c>
      <c r="D157" s="56"/>
      <c r="E157" s="31"/>
      <c r="F157" s="32">
        <f>F146+F156</f>
        <v>530</v>
      </c>
      <c r="G157" s="32">
        <f t="shared" ref="G157" si="74">G146+G156</f>
        <v>23</v>
      </c>
      <c r="H157" s="32">
        <f t="shared" ref="H157" si="75">H146+H156</f>
        <v>23</v>
      </c>
      <c r="I157" s="32">
        <f t="shared" ref="I157" si="76">I146+I156</f>
        <v>72.400000000000006</v>
      </c>
      <c r="J157" s="32">
        <f t="shared" ref="J157:L157" si="77">J146+J156</f>
        <v>588.1</v>
      </c>
      <c r="K157" s="32"/>
      <c r="L157" s="32">
        <f t="shared" si="77"/>
        <v>89.82</v>
      </c>
    </row>
    <row r="158" spans="1:12" ht="25.5" x14ac:dyDescent="0.25">
      <c r="A158" s="20">
        <v>2</v>
      </c>
      <c r="B158" s="21">
        <v>4</v>
      </c>
      <c r="C158" s="22" t="s">
        <v>20</v>
      </c>
      <c r="D158" s="5" t="s">
        <v>21</v>
      </c>
      <c r="E158" s="53" t="s">
        <v>100</v>
      </c>
      <c r="F158" s="40">
        <v>125</v>
      </c>
      <c r="G158" s="40">
        <v>32.9</v>
      </c>
      <c r="H158" s="40">
        <v>3</v>
      </c>
      <c r="I158" s="40">
        <v>3.3</v>
      </c>
      <c r="J158" s="40">
        <v>172.5</v>
      </c>
      <c r="K158" s="54" t="s">
        <v>101</v>
      </c>
      <c r="L158" s="40">
        <v>50.37</v>
      </c>
    </row>
    <row r="159" spans="1:12" ht="15" x14ac:dyDescent="0.2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 x14ac:dyDescent="0.25">
      <c r="A160" s="23"/>
      <c r="B160" s="15"/>
      <c r="C160" s="11"/>
      <c r="D160" s="7" t="s">
        <v>22</v>
      </c>
      <c r="E160" s="42" t="s">
        <v>59</v>
      </c>
      <c r="F160" s="43">
        <v>200</v>
      </c>
      <c r="G160" s="43">
        <v>0.2</v>
      </c>
      <c r="H160" s="43">
        <v>0.1</v>
      </c>
      <c r="I160" s="43">
        <v>7.5</v>
      </c>
      <c r="J160" s="43">
        <v>31.7</v>
      </c>
      <c r="K160" s="44" t="s">
        <v>60</v>
      </c>
      <c r="L160" s="43">
        <v>3.46</v>
      </c>
    </row>
    <row r="161" spans="1:12" ht="15" x14ac:dyDescent="0.25">
      <c r="A161" s="23"/>
      <c r="B161" s="15"/>
      <c r="C161" s="11"/>
      <c r="D161" s="7" t="s">
        <v>23</v>
      </c>
      <c r="E161" s="42" t="s">
        <v>55</v>
      </c>
      <c r="F161" s="43">
        <v>50</v>
      </c>
      <c r="G161" s="43">
        <v>3.3</v>
      </c>
      <c r="H161" s="43">
        <v>0.6</v>
      </c>
      <c r="I161" s="43">
        <v>16.7</v>
      </c>
      <c r="J161" s="43">
        <v>85.4</v>
      </c>
      <c r="K161" s="44" t="s">
        <v>41</v>
      </c>
      <c r="L161" s="43">
        <v>5</v>
      </c>
    </row>
    <row r="162" spans="1:12" ht="15" x14ac:dyDescent="0.2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 t="s">
        <v>21</v>
      </c>
      <c r="E163" s="42" t="s">
        <v>102</v>
      </c>
      <c r="F163" s="43">
        <v>150</v>
      </c>
      <c r="G163" s="43">
        <v>3.6</v>
      </c>
      <c r="H163" s="43">
        <v>4.8</v>
      </c>
      <c r="I163" s="43">
        <v>36.4</v>
      </c>
      <c r="J163" s="43">
        <v>203.5</v>
      </c>
      <c r="K163" s="44" t="s">
        <v>103</v>
      </c>
      <c r="L163" s="43">
        <v>12.13</v>
      </c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525</v>
      </c>
      <c r="G165" s="19">
        <f t="shared" ref="G165:J165" si="78">SUM(G158:G164)</f>
        <v>40</v>
      </c>
      <c r="H165" s="19">
        <f t="shared" si="78"/>
        <v>8.5</v>
      </c>
      <c r="I165" s="19">
        <f t="shared" si="78"/>
        <v>63.9</v>
      </c>
      <c r="J165" s="19">
        <f t="shared" si="78"/>
        <v>493.1</v>
      </c>
      <c r="K165" s="25"/>
      <c r="L165" s="19">
        <f t="shared" ref="L165" si="79">SUM(L158:L164)</f>
        <v>70.959999999999994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 x14ac:dyDescent="0.25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 x14ac:dyDescent="0.25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 x14ac:dyDescent="0.2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 x14ac:dyDescent="0.25">
      <c r="A170" s="23"/>
      <c r="B170" s="15"/>
      <c r="C170" s="11"/>
      <c r="D170" s="7" t="s">
        <v>30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 x14ac:dyDescent="0.25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 x14ac:dyDescent="0.2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80">SUM(G166:G174)</f>
        <v>0</v>
      </c>
      <c r="H175" s="19">
        <f t="shared" si="80"/>
        <v>0</v>
      </c>
      <c r="I175" s="19">
        <f t="shared" si="80"/>
        <v>0</v>
      </c>
      <c r="J175" s="19">
        <f t="shared" si="80"/>
        <v>0</v>
      </c>
      <c r="K175" s="25"/>
      <c r="L175" s="19">
        <f t="shared" ref="L175" si="81">SUM(L166:L174)</f>
        <v>0</v>
      </c>
    </row>
    <row r="176" spans="1:12" ht="15" x14ac:dyDescent="0.2">
      <c r="A176" s="29">
        <f>A158</f>
        <v>2</v>
      </c>
      <c r="B176" s="30">
        <f>B158</f>
        <v>4</v>
      </c>
      <c r="C176" s="55" t="s">
        <v>4</v>
      </c>
      <c r="D176" s="56"/>
      <c r="E176" s="31"/>
      <c r="F176" s="32">
        <f>F165+F175</f>
        <v>525</v>
      </c>
      <c r="G176" s="32">
        <f t="shared" ref="G176" si="82">G165+G175</f>
        <v>40</v>
      </c>
      <c r="H176" s="32">
        <f t="shared" ref="H176" si="83">H165+H175</f>
        <v>8.5</v>
      </c>
      <c r="I176" s="32">
        <f t="shared" ref="I176" si="84">I165+I175</f>
        <v>63.9</v>
      </c>
      <c r="J176" s="32">
        <f t="shared" ref="J176:L176" si="85">J165+J175</f>
        <v>493.1</v>
      </c>
      <c r="K176" s="32"/>
      <c r="L176" s="32">
        <f t="shared" si="85"/>
        <v>70.959999999999994</v>
      </c>
    </row>
    <row r="177" spans="1:12" ht="15" x14ac:dyDescent="0.25">
      <c r="A177" s="20">
        <v>2</v>
      </c>
      <c r="B177" s="21">
        <v>5</v>
      </c>
      <c r="C177" s="22" t="s">
        <v>20</v>
      </c>
      <c r="D177" s="5" t="s">
        <v>21</v>
      </c>
      <c r="E177" s="53" t="s">
        <v>85</v>
      </c>
      <c r="F177" s="40">
        <v>200</v>
      </c>
      <c r="G177" s="40">
        <v>4.3</v>
      </c>
      <c r="H177" s="40">
        <v>3.5</v>
      </c>
      <c r="I177" s="40">
        <v>7.5</v>
      </c>
      <c r="J177" s="40">
        <v>78.3</v>
      </c>
      <c r="K177" s="54" t="s">
        <v>86</v>
      </c>
      <c r="L177" s="40">
        <v>20</v>
      </c>
    </row>
    <row r="178" spans="1:12" ht="15" x14ac:dyDescent="0.2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 x14ac:dyDescent="0.25">
      <c r="A179" s="23"/>
      <c r="B179" s="15"/>
      <c r="C179" s="11"/>
      <c r="D179" s="7" t="s">
        <v>22</v>
      </c>
      <c r="E179" s="51" t="s">
        <v>43</v>
      </c>
      <c r="F179" s="43">
        <v>200</v>
      </c>
      <c r="G179" s="43">
        <v>3.5</v>
      </c>
      <c r="H179" s="43">
        <v>3.4</v>
      </c>
      <c r="I179" s="43">
        <v>22.3</v>
      </c>
      <c r="J179" s="43">
        <v>133.4</v>
      </c>
      <c r="K179" s="52" t="s">
        <v>44</v>
      </c>
      <c r="L179" s="43">
        <v>16.73</v>
      </c>
    </row>
    <row r="180" spans="1:12" ht="15" x14ac:dyDescent="0.25">
      <c r="A180" s="23"/>
      <c r="B180" s="15"/>
      <c r="C180" s="11"/>
      <c r="D180" s="7" t="s">
        <v>23</v>
      </c>
      <c r="E180" s="51" t="s">
        <v>104</v>
      </c>
      <c r="F180" s="43">
        <v>30</v>
      </c>
      <c r="G180" s="43">
        <v>2.2999999999999998</v>
      </c>
      <c r="H180" s="43">
        <v>0.2</v>
      </c>
      <c r="I180" s="43">
        <v>14.8</v>
      </c>
      <c r="J180" s="43">
        <v>70.3</v>
      </c>
      <c r="K180" s="52" t="s">
        <v>41</v>
      </c>
      <c r="L180" s="43">
        <v>4.0999999999999996</v>
      </c>
    </row>
    <row r="181" spans="1:12" ht="15" x14ac:dyDescent="0.2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6"/>
      <c r="E182" s="42" t="s">
        <v>105</v>
      </c>
      <c r="F182" s="43">
        <v>90</v>
      </c>
      <c r="G182" s="43">
        <v>14.8</v>
      </c>
      <c r="H182" s="43">
        <v>18.5</v>
      </c>
      <c r="I182" s="43">
        <v>27</v>
      </c>
      <c r="J182" s="43">
        <v>334.2</v>
      </c>
      <c r="K182" s="44" t="s">
        <v>106</v>
      </c>
      <c r="L182" s="43">
        <v>22.4</v>
      </c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520</v>
      </c>
      <c r="G184" s="19">
        <f t="shared" ref="G184:J184" si="86">SUM(G177:G183)</f>
        <v>24.9</v>
      </c>
      <c r="H184" s="19">
        <f t="shared" si="86"/>
        <v>25.6</v>
      </c>
      <c r="I184" s="19">
        <f t="shared" si="86"/>
        <v>71.599999999999994</v>
      </c>
      <c r="J184" s="19">
        <f t="shared" si="86"/>
        <v>616.20000000000005</v>
      </c>
      <c r="K184" s="25"/>
      <c r="L184" s="19">
        <f t="shared" ref="L184" si="87">SUM(L177:L183)</f>
        <v>63.230000000000004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27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 x14ac:dyDescent="0.25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 x14ac:dyDescent="0.2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 x14ac:dyDescent="0.25">
      <c r="A189" s="23"/>
      <c r="B189" s="15"/>
      <c r="C189" s="11"/>
      <c r="D189" s="7" t="s">
        <v>30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 x14ac:dyDescent="0.25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 x14ac:dyDescent="0.2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8">SUM(G185:G193)</f>
        <v>0</v>
      </c>
      <c r="H194" s="19">
        <f t="shared" si="88"/>
        <v>0</v>
      </c>
      <c r="I194" s="19">
        <f t="shared" si="88"/>
        <v>0</v>
      </c>
      <c r="J194" s="19">
        <f t="shared" si="88"/>
        <v>0</v>
      </c>
      <c r="K194" s="25"/>
      <c r="L194" s="19">
        <f t="shared" ref="L194" si="89">SUM(L185:L193)</f>
        <v>0</v>
      </c>
    </row>
    <row r="195" spans="1:12" ht="15" x14ac:dyDescent="0.2">
      <c r="A195" s="29">
        <f>A177</f>
        <v>2</v>
      </c>
      <c r="B195" s="30">
        <f>B177</f>
        <v>5</v>
      </c>
      <c r="C195" s="55" t="s">
        <v>4</v>
      </c>
      <c r="D195" s="56"/>
      <c r="E195" s="31"/>
      <c r="F195" s="32">
        <f>F184+F194</f>
        <v>520</v>
      </c>
      <c r="G195" s="32">
        <f t="shared" ref="G195" si="90">G184+G194</f>
        <v>24.9</v>
      </c>
      <c r="H195" s="32">
        <f t="shared" ref="H195" si="91">H184+H194</f>
        <v>25.6</v>
      </c>
      <c r="I195" s="32">
        <f t="shared" ref="I195" si="92">I184+I194</f>
        <v>71.599999999999994</v>
      </c>
      <c r="J195" s="32">
        <f t="shared" ref="J195:L195" si="93">J184+J194</f>
        <v>616.20000000000005</v>
      </c>
      <c r="K195" s="32"/>
      <c r="L195" s="32">
        <f t="shared" si="93"/>
        <v>63.230000000000004</v>
      </c>
    </row>
    <row r="196" spans="1:12" x14ac:dyDescent="0.2">
      <c r="A196" s="27"/>
      <c r="B196" s="28"/>
      <c r="C196" s="57" t="s">
        <v>5</v>
      </c>
      <c r="D196" s="57"/>
      <c r="E196" s="57"/>
      <c r="F196" s="34">
        <f>(F24+F43+F62+F81+F100+F119+F138+F157+F176+F195)/(IF(F24=0,0,1)+IF(F43=0,0,1)+IF(F62=0,0,1)+IF(F81=0,0,1)+IF(F100=0,0,1)+IF(F119=0,0,1)+IF(F138=0,0,1)+IF(F157=0,0,1)+IF(F176=0,0,1)+IF(F195=0,0,1))</f>
        <v>546.5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24.51</v>
      </c>
      <c r="H196" s="34">
        <f t="shared" si="94"/>
        <v>18.45</v>
      </c>
      <c r="I196" s="34">
        <f t="shared" si="94"/>
        <v>70.460000000000008</v>
      </c>
      <c r="J196" s="34">
        <f t="shared" si="94"/>
        <v>545.78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74.474999999999994</v>
      </c>
    </row>
  </sheetData>
  <sheetProtection sheet="1" objects="1" scenarios="1"/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2024-01-11T15:11:28Z</cp:lastPrinted>
  <dcterms:created xsi:type="dcterms:W3CDTF">2022-05-16T14:23:56Z</dcterms:created>
  <dcterms:modified xsi:type="dcterms:W3CDTF">2025-01-24T02:47:04Z</dcterms:modified>
</cp:coreProperties>
</file>